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Járműgyártás" sheetId="1" r:id="rId1"/>
  </sheets>
  <definedNames>
    <definedName name="_xlnm.Print_Titles" localSheetId="0">Járműgyártás!$7:$8</definedName>
    <definedName name="_xlnm.Print_Area" localSheetId="0">Járműgyártás!$A$1:$N$90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/>
  <c r="K77" l="1"/>
  <c r="I77"/>
  <c r="H77"/>
  <c r="K55"/>
  <c r="J36" l="1"/>
  <c r="J37" s="1"/>
  <c r="J78"/>
  <c r="J65"/>
  <c r="J66" s="1"/>
  <c r="I65"/>
  <c r="H65"/>
  <c r="J55"/>
  <c r="J56" s="1"/>
  <c r="I55"/>
  <c r="H55"/>
  <c r="J46"/>
  <c r="J47" s="1"/>
  <c r="I46"/>
  <c r="H46"/>
  <c r="J26"/>
  <c r="J27" s="1"/>
  <c r="J17"/>
  <c r="J18" s="1"/>
  <c r="K65"/>
  <c r="K46"/>
  <c r="K36"/>
  <c r="I36"/>
  <c r="H36"/>
  <c r="K26"/>
  <c r="I26"/>
  <c r="H26"/>
  <c r="K17"/>
  <c r="I17"/>
  <c r="H17"/>
  <c r="M4" l="1"/>
  <c r="H47"/>
  <c r="H66"/>
  <c r="H37"/>
  <c r="H78"/>
  <c r="H56"/>
  <c r="H27"/>
  <c r="N3"/>
  <c r="H18"/>
  <c r="M3" l="1"/>
</calcChain>
</file>

<file path=xl/sharedStrings.xml><?xml version="1.0" encoding="utf-8"?>
<sst xmlns="http://schemas.openxmlformats.org/spreadsheetml/2006/main" count="531" uniqueCount="266">
  <si>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</si>
  <si>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</si>
  <si>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</si>
  <si>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</si>
  <si>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</si>
  <si>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</si>
  <si>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</si>
  <si>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</si>
  <si>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</si>
  <si>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</si>
  <si>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</si>
  <si>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</si>
  <si>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</si>
  <si>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</si>
  <si>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</si>
  <si>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</si>
  <si>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</si>
  <si>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</si>
  <si>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</si>
  <si>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</si>
  <si>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C</t>
  </si>
  <si>
    <t>Féléves óraszám:</t>
  </si>
  <si>
    <t>Specializáció</t>
  </si>
  <si>
    <t>B</t>
  </si>
  <si>
    <t>Idegen nyelven választható tantárgyak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</si>
  <si>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</si>
  <si>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</si>
  <si>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</si>
  <si>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</si>
  <si>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</si>
  <si>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</si>
  <si>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</si>
  <si>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</si>
  <si>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</si>
  <si>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</si>
  <si>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</si>
  <si>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</si>
  <si>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Blahota István</t>
  </si>
  <si>
    <t>Dr. Dezső Gergely</t>
  </si>
  <si>
    <t>Dr. Vincze György</t>
  </si>
  <si>
    <t>Dr. Kiss Zsolt Péter</t>
  </si>
  <si>
    <t>Dr. Beszeda Imre</t>
  </si>
  <si>
    <t>MAI</t>
  </si>
  <si>
    <t>MII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</si>
  <si>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</si>
  <si>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</si>
  <si>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</si>
  <si>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</si>
  <si>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</si>
  <si>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</si>
  <si>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</si>
  <si>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</si>
  <si>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</si>
  <si>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</si>
  <si>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</si>
  <si>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</si>
  <si>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</si>
  <si>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Nagy Károly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</si>
  <si>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</si>
  <si>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</si>
  <si>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</si>
  <si>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</si>
  <si>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</si>
  <si>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</si>
  <si>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</si>
  <si>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</si>
  <si>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</si>
  <si>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Lajtos István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</si>
  <si>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</si>
  <si>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</si>
  <si>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</si>
  <si>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</si>
  <si>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</si>
  <si>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</si>
  <si>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</si>
  <si>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</si>
  <si>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</si>
  <si>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Szilágyi Attila</t>
  </si>
  <si>
    <t>Automatizálás és irányítástechnika II.</t>
  </si>
  <si>
    <t>Szakdolgozat I.</t>
  </si>
  <si>
    <t>Thesis II.</t>
  </si>
  <si>
    <t>Dr. Nagy Andrea</t>
  </si>
  <si>
    <t>Szakdolgozat II.</t>
  </si>
  <si>
    <t>Az intézményi kínálat szerint szabadon választható tantárgy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</si>
  <si>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</si>
  <si>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</si>
  <si>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</si>
  <si>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</si>
  <si>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</si>
  <si>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</si>
  <si>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</si>
  <si>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</si>
  <si>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</si>
  <si>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</si>
  <si>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</si>
  <si>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</si>
  <si>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</si>
  <si>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</si>
  <si>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</si>
  <si>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</si>
  <si>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</si>
  <si>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</si>
  <si>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</si>
  <si>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</si>
  <si>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</si>
  <si>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Gazdasági jog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</si>
  <si>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</si>
  <si>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</si>
  <si>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</si>
  <si>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</si>
  <si>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</si>
  <si>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</si>
  <si>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</si>
  <si>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</si>
  <si>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</si>
  <si>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</si>
  <si>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</si>
  <si>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Dr. Nagy Zsuzsanna</t>
  </si>
  <si>
    <t>Engineering Physics</t>
  </si>
  <si>
    <t>Electronics and Electrical Engineering</t>
  </si>
  <si>
    <t>BAI0094</t>
  </si>
  <si>
    <t>BAI0086</t>
  </si>
  <si>
    <t>BAI0095</t>
  </si>
  <si>
    <t>BAI0085</t>
  </si>
  <si>
    <t>TKI</t>
  </si>
  <si>
    <t>BAI0084</t>
  </si>
  <si>
    <t>BAI0088</t>
  </si>
  <si>
    <t>Szakmai gyakorlat (6 hét külső helyszínen)</t>
  </si>
  <si>
    <t>Szak megnevezése:  Járműmérnöki alapképzési szak</t>
  </si>
  <si>
    <t>Dr. Páy Gábor László</t>
  </si>
  <si>
    <t>Dr. Szigeti Ferenc János</t>
  </si>
  <si>
    <t>BAI0089</t>
  </si>
  <si>
    <t>Közlekedéstan és közlekedéstechnológiák</t>
  </si>
  <si>
    <t>Transport Engineering</t>
  </si>
  <si>
    <t>Szakfelelős: Dr. Sikolya László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</si>
  <si>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</si>
  <si>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</si>
  <si>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</si>
  <si>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</si>
  <si>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</si>
  <si>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</si>
  <si>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</si>
  <si>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</si>
  <si>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</si>
  <si>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</si>
  <si>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</si>
  <si>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</si>
  <si>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</si>
  <si>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BJM1102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</si>
  <si>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</si>
  <si>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</si>
  <si>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</si>
  <si>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</si>
  <si>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</si>
  <si>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</si>
  <si>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</si>
  <si>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</si>
  <si>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</si>
  <si>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</si>
  <si>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</si>
  <si>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</si>
  <si>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</si>
  <si>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</si>
  <si>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</si>
  <si>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</si>
  <si>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</si>
  <si>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</si>
  <si>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</si>
  <si>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</si>
  <si>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</si>
  <si>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</si>
  <si>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</si>
  <si>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</si>
  <si>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</si>
  <si>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</si>
  <si>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</si>
  <si>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Dr. Kerekes Benedek</t>
  </si>
  <si>
    <t>BAI0060</t>
  </si>
  <si>
    <t>Dr. Csiky Nándor</t>
  </si>
  <si>
    <t>IOVK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</si>
  <si>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</si>
  <si>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</si>
  <si>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</si>
  <si>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</si>
  <si>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</si>
  <si>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</si>
  <si>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</si>
  <si>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</si>
  <si>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</si>
  <si>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</si>
  <si>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</si>
  <si>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</si>
  <si>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</si>
  <si>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</si>
  <si>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</si>
  <si>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</si>
  <si>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</si>
  <si>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</si>
  <si>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</si>
  <si>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</si>
  <si>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</si>
  <si>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</si>
  <si>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</si>
  <si>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</si>
  <si>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</si>
  <si>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</si>
  <si>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</si>
  <si>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</si>
  <si>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</si>
  <si>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</si>
  <si>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</si>
  <si>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</si>
  <si>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</si>
  <si>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</si>
  <si>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</si>
  <si>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Dr. Varga Klára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</si>
  <si>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</si>
  <si>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</si>
  <si>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</si>
  <si>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</si>
  <si>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</si>
  <si>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</si>
  <si>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</si>
  <si>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</si>
  <si>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</si>
  <si>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</si>
  <si>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</si>
  <si>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</si>
  <si>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</si>
  <si>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</si>
  <si>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</si>
  <si>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</si>
  <si>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</si>
  <si>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FK3E</t>
  </si>
  <si>
    <t>FK4E</t>
  </si>
  <si>
    <t xml:space="preserve">Specializáció-felelős: Dr. Páy Gábor László
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</si>
  <si>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</si>
  <si>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</si>
  <si>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</si>
  <si>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</si>
  <si>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</si>
  <si>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</si>
  <si>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</si>
  <si>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</si>
  <si>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</si>
  <si>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</si>
  <si>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BAI0064, FK3</t>
  </si>
  <si>
    <t>Dr. Hegedüs László Zsigmond</t>
  </si>
  <si>
    <t>Dr. Kalmár Imre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</si>
  <si>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</si>
  <si>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</si>
  <si>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</si>
  <si>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</si>
  <si>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</si>
  <si>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</si>
  <si>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Felzárkóztató kurzusok</t>
  </si>
  <si>
    <t>Közgazdaságtan</t>
  </si>
  <si>
    <t>Economics</t>
  </si>
  <si>
    <t>BAI0148</t>
  </si>
  <si>
    <t>Gazdálkodási ismeretek</t>
  </si>
  <si>
    <t>Business Law</t>
  </si>
  <si>
    <t>Dr. Szőllősi István Endre</t>
  </si>
  <si>
    <t>BAI0149</t>
  </si>
  <si>
    <t>Százvai Attila Zsolt</t>
  </si>
  <si>
    <t>Dr. Antal Tamás</t>
  </si>
  <si>
    <t>Kósa Péter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</si>
</sst>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4" fillId="0" borderId="0"/>
  </cellStyleXfs>
  <cellXfs count="13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4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 wrapText="1"/>
    </xf>
    <xf numFmtId="1" fontId="8" fillId="8" borderId="6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" fontId="8" fillId="8" borderId="8" xfId="0" applyNumberFormat="1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/>
    </xf>
    <xf numFmtId="1" fontId="8" fillId="0" borderId="8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/>
    </xf>
    <xf numFmtId="1" fontId="8" fillId="8" borderId="8" xfId="0" applyNumberFormat="1" applyFont="1" applyFill="1" applyBorder="1" applyAlignment="1">
      <alignment vertical="center"/>
    </xf>
    <xf numFmtId="1" fontId="9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vertical="center"/>
    </xf>
    <xf numFmtId="0" fontId="13" fillId="8" borderId="9" xfId="0" applyFont="1" applyFill="1" applyBorder="1" applyAlignment="1">
      <alignment vertical="center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10" borderId="8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horizontal="center" vertical="center" wrapText="1"/>
    </xf>
    <xf numFmtId="1" fontId="8" fillId="10" borderId="9" xfId="0" applyNumberFormat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 wrapText="1"/>
    </xf>
    <xf numFmtId="1" fontId="8" fillId="10" borderId="8" xfId="0" applyNumberFormat="1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/>
    </xf>
    <xf numFmtId="1" fontId="8" fillId="10" borderId="9" xfId="0" applyNumberFormat="1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8" fillId="0" borderId="9" xfId="0" applyFont="1" applyFill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vertical="center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5" fillId="5" borderId="4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abSelected="1" topLeftCell="A7" zoomScale="85" zoomScaleNormal="85" zoomScaleSheetLayoutView="85" zoomScalePageLayoutView="80" workbookViewId="0">
      <selection activeCell="F31" sqref="F31"/>
    </sheetView>
  </sheetViews>
  <sheetFormatPr defaultRowHeight="15"/>
  <cols>
    <col min="1" max="1" width="5.85546875" style="2" customWidth="1"/>
    <col min="2" max="2" width="10.85546875" style="4" customWidth="1"/>
    <col min="3" max="3" width="30.7109375" style="11" customWidth="1"/>
    <col min="4" max="4" width="29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10.4257812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7109375" style="4" customWidth="1"/>
  </cols>
  <sheetData>
    <row r="1" spans="1:15">
      <c r="B1" s="1"/>
      <c r="C1" s="20"/>
      <c r="D1" s="132" t="s">
        <v>128</v>
      </c>
      <c r="E1" s="132"/>
      <c r="F1" s="132"/>
      <c r="G1" s="1"/>
      <c r="H1" s="5"/>
      <c r="I1" s="5"/>
      <c r="J1" s="5"/>
      <c r="K1" s="23" t="s">
        <v>134</v>
      </c>
      <c r="M1" s="3"/>
      <c r="N1" s="6"/>
    </row>
    <row r="2" spans="1:15">
      <c r="B2" s="1"/>
      <c r="C2" s="19"/>
      <c r="D2" s="133" t="s">
        <v>187</v>
      </c>
      <c r="E2" s="133"/>
      <c r="F2" s="133"/>
      <c r="G2" s="1"/>
      <c r="H2" s="5"/>
      <c r="I2" s="5"/>
      <c r="J2" s="5"/>
      <c r="K2" s="7" t="s">
        <v>235</v>
      </c>
      <c r="M2" s="3"/>
      <c r="N2" s="6"/>
    </row>
    <row r="3" spans="1:15">
      <c r="B3" s="1"/>
      <c r="C3" s="22"/>
      <c r="G3" s="1"/>
      <c r="H3" s="5"/>
      <c r="I3" s="5"/>
      <c r="J3" s="5"/>
      <c r="K3" s="135" t="s">
        <v>0</v>
      </c>
      <c r="L3" s="135"/>
      <c r="M3" s="16">
        <f>SUM(H18,H27,H37,H47,H56,H66,H78)</f>
        <v>2128</v>
      </c>
      <c r="N3" s="17">
        <f>SUM(J18,J27,J37,J47,J56,J66,J78)</f>
        <v>240</v>
      </c>
    </row>
    <row r="4" spans="1:15">
      <c r="B4" s="1"/>
      <c r="C4" s="19"/>
      <c r="G4" s="1"/>
      <c r="H4" s="5"/>
      <c r="I4" s="5"/>
      <c r="J4" s="5"/>
      <c r="K4" s="18"/>
      <c r="L4" s="5"/>
      <c r="M4" s="16">
        <f>K17+K26+K36+K46+K55+K65+K77</f>
        <v>210</v>
      </c>
      <c r="N4" s="6"/>
    </row>
    <row r="5" spans="1:15">
      <c r="B5" s="1"/>
      <c r="C5" s="21"/>
      <c r="D5" s="7"/>
      <c r="E5" s="7"/>
      <c r="F5" s="7"/>
      <c r="G5" s="1"/>
      <c r="H5" s="5"/>
      <c r="I5" s="5"/>
      <c r="J5" s="5"/>
      <c r="K5" s="18"/>
      <c r="L5" s="18"/>
      <c r="M5" s="17"/>
      <c r="N5" s="8"/>
    </row>
    <row r="6" spans="1:15" ht="15" customHeight="1">
      <c r="A6" s="9" t="s">
        <v>1</v>
      </c>
      <c r="B6" s="10"/>
      <c r="D6" s="10"/>
      <c r="E6" s="10"/>
      <c r="F6" s="10"/>
      <c r="J6" s="15"/>
      <c r="K6" s="18"/>
      <c r="L6" s="18"/>
      <c r="M6" s="17"/>
    </row>
    <row r="7" spans="1:15" s="25" customFormat="1" ht="24.75" customHeight="1">
      <c r="A7" s="129" t="s">
        <v>2</v>
      </c>
      <c r="B7" s="128" t="s">
        <v>3</v>
      </c>
      <c r="C7" s="128" t="s">
        <v>4</v>
      </c>
      <c r="D7" s="128" t="s">
        <v>5</v>
      </c>
      <c r="E7" s="130" t="s">
        <v>6</v>
      </c>
      <c r="F7" s="130" t="s">
        <v>7</v>
      </c>
      <c r="G7" s="128" t="s">
        <v>8</v>
      </c>
      <c r="H7" s="128" t="s">
        <v>9</v>
      </c>
      <c r="I7" s="128"/>
      <c r="J7" s="131" t="s">
        <v>10</v>
      </c>
      <c r="K7" s="129" t="s">
        <v>11</v>
      </c>
      <c r="L7" s="130" t="s">
        <v>12</v>
      </c>
      <c r="M7" s="128" t="s">
        <v>13</v>
      </c>
      <c r="N7" s="134" t="s">
        <v>14</v>
      </c>
      <c r="O7" s="24"/>
    </row>
    <row r="8" spans="1:15" s="25" customFormat="1" ht="26.25" customHeight="1">
      <c r="A8" s="129"/>
      <c r="B8" s="128"/>
      <c r="C8" s="128"/>
      <c r="D8" s="128"/>
      <c r="E8" s="130"/>
      <c r="F8" s="130"/>
      <c r="G8" s="128"/>
      <c r="H8" s="26" t="s">
        <v>15</v>
      </c>
      <c r="I8" s="27" t="s">
        <v>16</v>
      </c>
      <c r="J8" s="131"/>
      <c r="K8" s="129"/>
      <c r="L8" s="130"/>
      <c r="M8" s="128"/>
      <c r="N8" s="134"/>
    </row>
    <row r="9" spans="1:15" s="35" customFormat="1" ht="12">
      <c r="A9" s="28">
        <v>1</v>
      </c>
      <c r="B9" s="29" t="s">
        <v>90</v>
      </c>
      <c r="C9" s="30" t="s">
        <v>25</v>
      </c>
      <c r="D9" s="31" t="s">
        <v>32</v>
      </c>
      <c r="E9" s="32" t="s">
        <v>233</v>
      </c>
      <c r="F9" s="30" t="s">
        <v>37</v>
      </c>
      <c r="G9" s="33" t="s">
        <v>43</v>
      </c>
      <c r="H9" s="32">
        <v>2</v>
      </c>
      <c r="I9" s="32">
        <v>2</v>
      </c>
      <c r="J9" s="30"/>
      <c r="K9" s="32">
        <v>6</v>
      </c>
      <c r="L9" s="32" t="s">
        <v>17</v>
      </c>
      <c r="M9" s="32" t="s">
        <v>18</v>
      </c>
      <c r="N9" s="34"/>
    </row>
    <row r="10" spans="1:15" s="44" customFormat="1" ht="12">
      <c r="A10" s="36">
        <v>1</v>
      </c>
      <c r="B10" s="37" t="s">
        <v>91</v>
      </c>
      <c r="C10" s="38" t="s">
        <v>26</v>
      </c>
      <c r="D10" s="39" t="s">
        <v>33</v>
      </c>
      <c r="E10" s="40" t="s">
        <v>234</v>
      </c>
      <c r="F10" s="38" t="s">
        <v>38</v>
      </c>
      <c r="G10" s="41" t="s">
        <v>42</v>
      </c>
      <c r="H10" s="42">
        <v>2</v>
      </c>
      <c r="I10" s="42">
        <v>2</v>
      </c>
      <c r="J10" s="38"/>
      <c r="K10" s="42">
        <v>6</v>
      </c>
      <c r="L10" s="42" t="s">
        <v>17</v>
      </c>
      <c r="M10" s="42" t="s">
        <v>18</v>
      </c>
      <c r="N10" s="43" t="s">
        <v>226</v>
      </c>
    </row>
    <row r="11" spans="1:15" s="44" customFormat="1" ht="12">
      <c r="A11" s="36">
        <v>1</v>
      </c>
      <c r="B11" s="37" t="s">
        <v>92</v>
      </c>
      <c r="C11" s="38" t="s">
        <v>27</v>
      </c>
      <c r="D11" s="39" t="s">
        <v>34</v>
      </c>
      <c r="E11" s="42" t="s">
        <v>59</v>
      </c>
      <c r="F11" s="38" t="s">
        <v>265</v>
      </c>
      <c r="G11" s="41" t="s">
        <v>42</v>
      </c>
      <c r="H11" s="42">
        <v>2</v>
      </c>
      <c r="I11" s="42">
        <v>2</v>
      </c>
      <c r="J11" s="38"/>
      <c r="K11" s="42">
        <v>4</v>
      </c>
      <c r="L11" s="42" t="s">
        <v>17</v>
      </c>
      <c r="M11" s="42" t="s">
        <v>18</v>
      </c>
      <c r="N11" s="43" t="s">
        <v>188</v>
      </c>
    </row>
    <row r="12" spans="1:15" s="44" customFormat="1" ht="24">
      <c r="A12" s="36">
        <v>1</v>
      </c>
      <c r="B12" s="45" t="s">
        <v>126</v>
      </c>
      <c r="C12" s="38" t="s">
        <v>28</v>
      </c>
      <c r="D12" s="39" t="s">
        <v>35</v>
      </c>
      <c r="E12" s="42" t="s">
        <v>59</v>
      </c>
      <c r="F12" s="38" t="s">
        <v>130</v>
      </c>
      <c r="G12" s="41" t="s">
        <v>42</v>
      </c>
      <c r="H12" s="42">
        <v>2</v>
      </c>
      <c r="I12" s="42">
        <v>2</v>
      </c>
      <c r="J12" s="38"/>
      <c r="K12" s="42">
        <v>4</v>
      </c>
      <c r="L12" s="42" t="s">
        <v>19</v>
      </c>
      <c r="M12" s="42" t="s">
        <v>18</v>
      </c>
      <c r="N12" s="43" t="s">
        <v>189</v>
      </c>
    </row>
    <row r="13" spans="1:15" s="44" customFormat="1" ht="12">
      <c r="A13" s="36">
        <v>1</v>
      </c>
      <c r="B13" s="37" t="s">
        <v>93</v>
      </c>
      <c r="C13" s="38" t="s">
        <v>29</v>
      </c>
      <c r="D13" s="39" t="s">
        <v>36</v>
      </c>
      <c r="E13" s="42" t="s">
        <v>59</v>
      </c>
      <c r="F13" s="38" t="s">
        <v>39</v>
      </c>
      <c r="G13" s="41" t="s">
        <v>42</v>
      </c>
      <c r="H13" s="42">
        <v>1</v>
      </c>
      <c r="I13" s="42">
        <v>1</v>
      </c>
      <c r="J13" s="38"/>
      <c r="K13" s="42">
        <v>3</v>
      </c>
      <c r="L13" s="42" t="s">
        <v>19</v>
      </c>
      <c r="M13" s="42" t="s">
        <v>18</v>
      </c>
      <c r="N13" s="43" t="s">
        <v>190</v>
      </c>
    </row>
    <row r="14" spans="1:15" s="44" customFormat="1" ht="12">
      <c r="A14" s="36">
        <v>1</v>
      </c>
      <c r="B14" s="37" t="s">
        <v>94</v>
      </c>
      <c r="C14" s="38" t="s">
        <v>30</v>
      </c>
      <c r="D14" s="38" t="s">
        <v>84</v>
      </c>
      <c r="E14" s="42" t="s">
        <v>59</v>
      </c>
      <c r="F14" s="38" t="s">
        <v>40</v>
      </c>
      <c r="G14" s="41" t="s">
        <v>42</v>
      </c>
      <c r="H14" s="42">
        <v>0</v>
      </c>
      <c r="I14" s="42">
        <v>2</v>
      </c>
      <c r="J14" s="38"/>
      <c r="K14" s="42">
        <v>3</v>
      </c>
      <c r="L14" s="42" t="s">
        <v>19</v>
      </c>
      <c r="M14" s="42" t="s">
        <v>18</v>
      </c>
      <c r="N14" s="43" t="s">
        <v>227</v>
      </c>
    </row>
    <row r="15" spans="1:15" s="44" customFormat="1" ht="12">
      <c r="A15" s="36">
        <v>1</v>
      </c>
      <c r="B15" s="37" t="s">
        <v>96</v>
      </c>
      <c r="C15" s="38" t="s">
        <v>31</v>
      </c>
      <c r="D15" s="39" t="s">
        <v>118</v>
      </c>
      <c r="E15" s="42" t="s">
        <v>234</v>
      </c>
      <c r="F15" s="38" t="s">
        <v>41</v>
      </c>
      <c r="G15" s="41" t="s">
        <v>42</v>
      </c>
      <c r="H15" s="42">
        <v>1</v>
      </c>
      <c r="I15" s="42">
        <v>2</v>
      </c>
      <c r="J15" s="38"/>
      <c r="K15" s="42">
        <v>4</v>
      </c>
      <c r="L15" s="42" t="s">
        <v>17</v>
      </c>
      <c r="M15" s="42" t="s">
        <v>18</v>
      </c>
      <c r="N15" s="43" t="s">
        <v>191</v>
      </c>
    </row>
    <row r="16" spans="1:15" s="44" customFormat="1" ht="24">
      <c r="A16" s="46">
        <v>1</v>
      </c>
      <c r="B16" s="43" t="s">
        <v>131</v>
      </c>
      <c r="C16" s="38" t="s">
        <v>132</v>
      </c>
      <c r="D16" s="47" t="s">
        <v>133</v>
      </c>
      <c r="E16" s="43" t="s">
        <v>59</v>
      </c>
      <c r="F16" s="38" t="s">
        <v>58</v>
      </c>
      <c r="G16" s="41" t="s">
        <v>42</v>
      </c>
      <c r="H16" s="42">
        <v>1</v>
      </c>
      <c r="I16" s="42">
        <v>2</v>
      </c>
      <c r="J16" s="43"/>
      <c r="K16" s="42">
        <v>3</v>
      </c>
      <c r="L16" s="42" t="s">
        <v>19</v>
      </c>
      <c r="M16" s="42" t="s">
        <v>18</v>
      </c>
      <c r="N16" s="42" t="s">
        <v>192</v>
      </c>
    </row>
    <row r="17" spans="1:14" s="44" customFormat="1" ht="12">
      <c r="A17" s="48"/>
      <c r="B17" s="49"/>
      <c r="C17" s="49"/>
      <c r="D17" s="49"/>
      <c r="E17" s="49"/>
      <c r="F17" s="49"/>
      <c r="G17" s="49"/>
      <c r="H17" s="50">
        <f>SUM(H9:H16)</f>
        <v>11</v>
      </c>
      <c r="I17" s="50">
        <f>SUM(I9:I16)</f>
        <v>15</v>
      </c>
      <c r="J17" s="50">
        <f>SUM(J9:J16)</f>
        <v>0</v>
      </c>
      <c r="K17" s="51">
        <f>SUM(K9:K16)</f>
        <v>33</v>
      </c>
      <c r="L17" s="52"/>
      <c r="M17" s="52"/>
      <c r="N17" s="49"/>
    </row>
    <row r="18" spans="1:14" s="44" customFormat="1" ht="24">
      <c r="A18" s="48"/>
      <c r="B18" s="49"/>
      <c r="C18" s="49"/>
      <c r="D18" s="49"/>
      <c r="E18" s="49"/>
      <c r="F18" s="49"/>
      <c r="G18" s="53" t="s">
        <v>21</v>
      </c>
      <c r="H18" s="126">
        <f>SUM(H17:I17)*14</f>
        <v>364</v>
      </c>
      <c r="I18" s="127"/>
      <c r="J18" s="54">
        <f>SUM(J17)</f>
        <v>0</v>
      </c>
      <c r="K18" s="55"/>
      <c r="L18" s="52"/>
      <c r="M18" s="52"/>
      <c r="N18" s="49"/>
    </row>
    <row r="19" spans="1:14" s="44" customFormat="1" ht="24">
      <c r="A19" s="56">
        <v>2</v>
      </c>
      <c r="B19" s="57" t="s">
        <v>97</v>
      </c>
      <c r="C19" s="58" t="s">
        <v>44</v>
      </c>
      <c r="D19" s="59" t="s">
        <v>51</v>
      </c>
      <c r="E19" s="57" t="s">
        <v>246</v>
      </c>
      <c r="F19" s="60" t="s">
        <v>57</v>
      </c>
      <c r="G19" s="61" t="s">
        <v>43</v>
      </c>
      <c r="H19" s="62">
        <v>2</v>
      </c>
      <c r="I19" s="62">
        <v>2</v>
      </c>
      <c r="J19" s="62"/>
      <c r="K19" s="62">
        <v>6</v>
      </c>
      <c r="L19" s="62" t="s">
        <v>17</v>
      </c>
      <c r="M19" s="63" t="s">
        <v>18</v>
      </c>
      <c r="N19" s="61"/>
    </row>
    <row r="20" spans="1:14" s="44" customFormat="1" ht="12">
      <c r="A20" s="56">
        <v>2</v>
      </c>
      <c r="B20" s="57" t="s">
        <v>98</v>
      </c>
      <c r="C20" s="58" t="s">
        <v>45</v>
      </c>
      <c r="D20" s="59" t="s">
        <v>52</v>
      </c>
      <c r="E20" s="57" t="s">
        <v>91</v>
      </c>
      <c r="F20" s="60" t="s">
        <v>38</v>
      </c>
      <c r="G20" s="61" t="s">
        <v>42</v>
      </c>
      <c r="H20" s="62">
        <v>2</v>
      </c>
      <c r="I20" s="62">
        <v>2</v>
      </c>
      <c r="J20" s="62"/>
      <c r="K20" s="62">
        <v>6</v>
      </c>
      <c r="L20" s="62" t="s">
        <v>17</v>
      </c>
      <c r="M20" s="63" t="s">
        <v>18</v>
      </c>
      <c r="N20" s="61" t="s">
        <v>232</v>
      </c>
    </row>
    <row r="21" spans="1:14" s="44" customFormat="1" ht="12">
      <c r="A21" s="56">
        <v>2</v>
      </c>
      <c r="B21" s="57" t="s">
        <v>99</v>
      </c>
      <c r="C21" s="58" t="s">
        <v>46</v>
      </c>
      <c r="D21" s="59" t="s">
        <v>53</v>
      </c>
      <c r="E21" s="57" t="s">
        <v>89</v>
      </c>
      <c r="F21" s="60" t="s">
        <v>265</v>
      </c>
      <c r="G21" s="61" t="s">
        <v>42</v>
      </c>
      <c r="H21" s="62">
        <v>1</v>
      </c>
      <c r="I21" s="62">
        <v>2</v>
      </c>
      <c r="J21" s="62"/>
      <c r="K21" s="62">
        <v>3</v>
      </c>
      <c r="L21" s="62" t="s">
        <v>19</v>
      </c>
      <c r="M21" s="63" t="s">
        <v>18</v>
      </c>
      <c r="N21" s="61" t="s">
        <v>193</v>
      </c>
    </row>
    <row r="22" spans="1:14" s="44" customFormat="1" ht="12">
      <c r="A22" s="56">
        <v>2</v>
      </c>
      <c r="B22" s="57" t="s">
        <v>100</v>
      </c>
      <c r="C22" s="58" t="s">
        <v>47</v>
      </c>
      <c r="D22" s="60" t="s">
        <v>54</v>
      </c>
      <c r="E22" s="62" t="s">
        <v>126</v>
      </c>
      <c r="F22" s="60" t="s">
        <v>130</v>
      </c>
      <c r="G22" s="61" t="s">
        <v>42</v>
      </c>
      <c r="H22" s="62">
        <v>2</v>
      </c>
      <c r="I22" s="62">
        <v>2</v>
      </c>
      <c r="J22" s="62"/>
      <c r="K22" s="62">
        <v>5</v>
      </c>
      <c r="L22" s="62" t="s">
        <v>17</v>
      </c>
      <c r="M22" s="63" t="s">
        <v>18</v>
      </c>
      <c r="N22" s="61"/>
    </row>
    <row r="23" spans="1:14" s="44" customFormat="1" ht="12">
      <c r="A23" s="56">
        <v>2</v>
      </c>
      <c r="B23" s="57" t="s">
        <v>101</v>
      </c>
      <c r="C23" s="58" t="s">
        <v>48</v>
      </c>
      <c r="D23" s="59" t="s">
        <v>102</v>
      </c>
      <c r="E23" s="62" t="s">
        <v>96</v>
      </c>
      <c r="F23" s="60" t="s">
        <v>67</v>
      </c>
      <c r="G23" s="61" t="s">
        <v>42</v>
      </c>
      <c r="H23" s="62">
        <v>2</v>
      </c>
      <c r="I23" s="62">
        <v>1</v>
      </c>
      <c r="J23" s="62"/>
      <c r="K23" s="62">
        <v>3</v>
      </c>
      <c r="L23" s="62" t="s">
        <v>19</v>
      </c>
      <c r="M23" s="63" t="s">
        <v>18</v>
      </c>
      <c r="N23" s="61" t="s">
        <v>194</v>
      </c>
    </row>
    <row r="24" spans="1:14" s="44" customFormat="1" ht="12">
      <c r="A24" s="56">
        <v>2</v>
      </c>
      <c r="B24" s="57" t="s">
        <v>103</v>
      </c>
      <c r="C24" s="58" t="s">
        <v>49</v>
      </c>
      <c r="D24" s="59" t="s">
        <v>55</v>
      </c>
      <c r="E24" s="62" t="s">
        <v>96</v>
      </c>
      <c r="F24" s="60" t="s">
        <v>58</v>
      </c>
      <c r="G24" s="61" t="s">
        <v>42</v>
      </c>
      <c r="H24" s="62">
        <v>1</v>
      </c>
      <c r="I24" s="62">
        <v>2</v>
      </c>
      <c r="J24" s="62"/>
      <c r="K24" s="62">
        <v>3</v>
      </c>
      <c r="L24" s="62" t="s">
        <v>17</v>
      </c>
      <c r="M24" s="63" t="s">
        <v>18</v>
      </c>
      <c r="N24" s="61" t="s">
        <v>195</v>
      </c>
    </row>
    <row r="25" spans="1:14" s="44" customFormat="1" ht="12">
      <c r="A25" s="56">
        <v>2</v>
      </c>
      <c r="B25" s="57" t="s">
        <v>106</v>
      </c>
      <c r="C25" s="58" t="s">
        <v>50</v>
      </c>
      <c r="D25" s="60" t="s">
        <v>56</v>
      </c>
      <c r="E25" s="62" t="s">
        <v>94</v>
      </c>
      <c r="F25" s="60" t="s">
        <v>40</v>
      </c>
      <c r="G25" s="61" t="s">
        <v>42</v>
      </c>
      <c r="H25" s="62">
        <v>0</v>
      </c>
      <c r="I25" s="62">
        <v>2</v>
      </c>
      <c r="J25" s="62"/>
      <c r="K25" s="62">
        <v>3</v>
      </c>
      <c r="L25" s="62" t="s">
        <v>19</v>
      </c>
      <c r="M25" s="63" t="s">
        <v>18</v>
      </c>
      <c r="N25" s="61" t="s">
        <v>196</v>
      </c>
    </row>
    <row r="26" spans="1:14" s="44" customFormat="1" ht="12">
      <c r="A26" s="48"/>
      <c r="B26" s="49"/>
      <c r="C26" s="49"/>
      <c r="D26" s="49"/>
      <c r="E26" s="49"/>
      <c r="F26" s="49"/>
      <c r="G26" s="49"/>
      <c r="H26" s="50">
        <f>SUM(H19:H25)</f>
        <v>10</v>
      </c>
      <c r="I26" s="50">
        <f>SUM(I19:I25)</f>
        <v>13</v>
      </c>
      <c r="J26" s="50">
        <f>SUM(J19:J25)</f>
        <v>0</v>
      </c>
      <c r="K26" s="50">
        <f>SUM(K19:K25)</f>
        <v>29</v>
      </c>
      <c r="L26" s="52"/>
      <c r="M26" s="52"/>
      <c r="N26" s="49"/>
    </row>
    <row r="27" spans="1:14" s="44" customFormat="1" ht="24">
      <c r="A27" s="48"/>
      <c r="B27" s="49"/>
      <c r="C27" s="49"/>
      <c r="D27" s="49"/>
      <c r="E27" s="49"/>
      <c r="F27" s="49"/>
      <c r="G27" s="53" t="s">
        <v>21</v>
      </c>
      <c r="H27" s="126">
        <f>SUM(H26:I26)*14</f>
        <v>322</v>
      </c>
      <c r="I27" s="127"/>
      <c r="J27" s="54">
        <f>SUM(J26)</f>
        <v>0</v>
      </c>
      <c r="K27" s="50"/>
      <c r="L27" s="52"/>
      <c r="M27" s="52"/>
      <c r="N27" s="49"/>
    </row>
    <row r="28" spans="1:14" s="44" customFormat="1" ht="12">
      <c r="A28" s="64">
        <v>3</v>
      </c>
      <c r="B28" s="43" t="s">
        <v>107</v>
      </c>
      <c r="C28" s="38" t="s">
        <v>60</v>
      </c>
      <c r="D28" s="65" t="s">
        <v>108</v>
      </c>
      <c r="E28" s="37" t="s">
        <v>101</v>
      </c>
      <c r="F28" s="38" t="s">
        <v>67</v>
      </c>
      <c r="G28" s="41" t="s">
        <v>42</v>
      </c>
      <c r="H28" s="42">
        <v>2</v>
      </c>
      <c r="I28" s="42">
        <v>1</v>
      </c>
      <c r="J28" s="66"/>
      <c r="K28" s="42">
        <v>4</v>
      </c>
      <c r="L28" s="67" t="s">
        <v>17</v>
      </c>
      <c r="M28" s="67" t="s">
        <v>18</v>
      </c>
      <c r="N28" s="40" t="s">
        <v>197</v>
      </c>
    </row>
    <row r="29" spans="1:14" s="44" customFormat="1" ht="12">
      <c r="A29" s="64">
        <v>3</v>
      </c>
      <c r="B29" s="43" t="s">
        <v>109</v>
      </c>
      <c r="C29" s="38" t="s">
        <v>256</v>
      </c>
      <c r="D29" s="65" t="s">
        <v>257</v>
      </c>
      <c r="E29" s="42" t="s">
        <v>59</v>
      </c>
      <c r="F29" s="38" t="s">
        <v>117</v>
      </c>
      <c r="G29" s="43" t="s">
        <v>110</v>
      </c>
      <c r="H29" s="42">
        <v>1</v>
      </c>
      <c r="I29" s="42">
        <v>1</v>
      </c>
      <c r="J29" s="66"/>
      <c r="K29" s="42">
        <v>3</v>
      </c>
      <c r="L29" s="67" t="s">
        <v>19</v>
      </c>
      <c r="M29" s="67" t="s">
        <v>18</v>
      </c>
      <c r="N29" s="40" t="s">
        <v>59</v>
      </c>
    </row>
    <row r="30" spans="1:14" s="44" customFormat="1" ht="12">
      <c r="A30" s="64">
        <v>3</v>
      </c>
      <c r="B30" s="43" t="s">
        <v>95</v>
      </c>
      <c r="C30" s="38" t="s">
        <v>61</v>
      </c>
      <c r="D30" s="65" t="s">
        <v>135</v>
      </c>
      <c r="E30" s="42" t="s">
        <v>59</v>
      </c>
      <c r="F30" s="38" t="s">
        <v>67</v>
      </c>
      <c r="G30" s="41" t="s">
        <v>42</v>
      </c>
      <c r="H30" s="42">
        <v>2</v>
      </c>
      <c r="I30" s="42">
        <v>0</v>
      </c>
      <c r="J30" s="66"/>
      <c r="K30" s="42">
        <v>3</v>
      </c>
      <c r="L30" s="67" t="s">
        <v>17</v>
      </c>
      <c r="M30" s="67" t="s">
        <v>18</v>
      </c>
      <c r="N30" s="40" t="s">
        <v>59</v>
      </c>
    </row>
    <row r="31" spans="1:14" s="44" customFormat="1" ht="12">
      <c r="A31" s="64">
        <v>3</v>
      </c>
      <c r="B31" s="43" t="s">
        <v>111</v>
      </c>
      <c r="C31" s="38" t="s">
        <v>62</v>
      </c>
      <c r="D31" s="38" t="s">
        <v>66</v>
      </c>
      <c r="E31" s="37" t="s">
        <v>100</v>
      </c>
      <c r="F31" s="38" t="s">
        <v>130</v>
      </c>
      <c r="G31" s="41" t="s">
        <v>42</v>
      </c>
      <c r="H31" s="42">
        <v>2</v>
      </c>
      <c r="I31" s="42">
        <v>3</v>
      </c>
      <c r="J31" s="66"/>
      <c r="K31" s="42">
        <v>5</v>
      </c>
      <c r="L31" s="67" t="s">
        <v>17</v>
      </c>
      <c r="M31" s="67" t="s">
        <v>18</v>
      </c>
      <c r="N31" s="40" t="s">
        <v>59</v>
      </c>
    </row>
    <row r="32" spans="1:14" s="44" customFormat="1" ht="24">
      <c r="A32" s="64">
        <v>3</v>
      </c>
      <c r="B32" s="43" t="s">
        <v>112</v>
      </c>
      <c r="C32" s="38" t="s">
        <v>63</v>
      </c>
      <c r="D32" s="65" t="s">
        <v>180</v>
      </c>
      <c r="E32" s="37" t="s">
        <v>136</v>
      </c>
      <c r="F32" s="38" t="s">
        <v>129</v>
      </c>
      <c r="G32" s="41" t="s">
        <v>42</v>
      </c>
      <c r="H32" s="42">
        <v>3</v>
      </c>
      <c r="I32" s="42">
        <v>1</v>
      </c>
      <c r="J32" s="43"/>
      <c r="K32" s="42">
        <v>4</v>
      </c>
      <c r="L32" s="67" t="s">
        <v>19</v>
      </c>
      <c r="M32" s="68" t="s">
        <v>18</v>
      </c>
      <c r="N32" s="40" t="s">
        <v>236</v>
      </c>
    </row>
    <row r="33" spans="1:14" s="44" customFormat="1" ht="12">
      <c r="A33" s="64">
        <v>3</v>
      </c>
      <c r="B33" s="43" t="s">
        <v>113</v>
      </c>
      <c r="C33" s="38" t="s">
        <v>64</v>
      </c>
      <c r="D33" s="65" t="s">
        <v>119</v>
      </c>
      <c r="E33" s="37" t="s">
        <v>96</v>
      </c>
      <c r="F33" s="38" t="s">
        <v>76</v>
      </c>
      <c r="G33" s="41" t="s">
        <v>42</v>
      </c>
      <c r="H33" s="42">
        <v>2</v>
      </c>
      <c r="I33" s="42">
        <v>3</v>
      </c>
      <c r="J33" s="66"/>
      <c r="K33" s="42">
        <v>5</v>
      </c>
      <c r="L33" s="67" t="s">
        <v>17</v>
      </c>
      <c r="M33" s="67" t="s">
        <v>18</v>
      </c>
      <c r="N33" s="40" t="s">
        <v>211</v>
      </c>
    </row>
    <row r="34" spans="1:14" s="44" customFormat="1" ht="12">
      <c r="A34" s="64">
        <v>3</v>
      </c>
      <c r="B34" s="43" t="s">
        <v>114</v>
      </c>
      <c r="C34" s="38" t="s">
        <v>65</v>
      </c>
      <c r="D34" s="65" t="s">
        <v>85</v>
      </c>
      <c r="E34" s="66" t="s">
        <v>59</v>
      </c>
      <c r="F34" s="38" t="s">
        <v>130</v>
      </c>
      <c r="G34" s="41" t="s">
        <v>42</v>
      </c>
      <c r="H34" s="42">
        <v>2</v>
      </c>
      <c r="I34" s="42">
        <v>0</v>
      </c>
      <c r="J34" s="66"/>
      <c r="K34" s="42">
        <v>3</v>
      </c>
      <c r="L34" s="67" t="s">
        <v>17</v>
      </c>
      <c r="M34" s="67" t="s">
        <v>18</v>
      </c>
      <c r="N34" s="40" t="s">
        <v>59</v>
      </c>
    </row>
    <row r="35" spans="1:14" s="44" customFormat="1" ht="24">
      <c r="A35" s="64">
        <v>3</v>
      </c>
      <c r="B35" s="43"/>
      <c r="C35" s="69" t="s">
        <v>83</v>
      </c>
      <c r="D35" s="42"/>
      <c r="E35" s="66"/>
      <c r="F35" s="66"/>
      <c r="G35" s="43"/>
      <c r="H35" s="43">
        <v>1</v>
      </c>
      <c r="I35" s="43">
        <v>0</v>
      </c>
      <c r="J35" s="38"/>
      <c r="K35" s="42">
        <v>2</v>
      </c>
      <c r="L35" s="67"/>
      <c r="M35" s="68" t="s">
        <v>20</v>
      </c>
      <c r="N35" s="40"/>
    </row>
    <row r="36" spans="1:14" s="44" customFormat="1" ht="12">
      <c r="A36" s="48"/>
      <c r="B36" s="49"/>
      <c r="C36" s="49"/>
      <c r="D36" s="49"/>
      <c r="E36" s="49"/>
      <c r="F36" s="49"/>
      <c r="G36" s="49"/>
      <c r="H36" s="50">
        <f>SUM(H28:H35)</f>
        <v>15</v>
      </c>
      <c r="I36" s="50">
        <f>SUM(I28:I35)</f>
        <v>9</v>
      </c>
      <c r="J36" s="50">
        <f>SUM(J28:J35)</f>
        <v>0</v>
      </c>
      <c r="K36" s="50">
        <f>SUM(K28:K35)</f>
        <v>29</v>
      </c>
      <c r="L36" s="52"/>
      <c r="M36" s="52"/>
      <c r="N36" s="49"/>
    </row>
    <row r="37" spans="1:14" s="70" customFormat="1" ht="24">
      <c r="A37" s="48"/>
      <c r="B37" s="49"/>
      <c r="C37" s="49"/>
      <c r="D37" s="49"/>
      <c r="E37" s="49"/>
      <c r="F37" s="49"/>
      <c r="G37" s="53" t="s">
        <v>21</v>
      </c>
      <c r="H37" s="126">
        <f>SUM(H36:I36)*14</f>
        <v>336</v>
      </c>
      <c r="I37" s="127"/>
      <c r="J37" s="54">
        <f>SUM(J36)</f>
        <v>0</v>
      </c>
      <c r="K37" s="50"/>
      <c r="L37" s="52"/>
      <c r="M37" s="52"/>
      <c r="N37" s="49"/>
    </row>
    <row r="38" spans="1:14" s="70" customFormat="1" ht="24">
      <c r="A38" s="56">
        <v>4</v>
      </c>
      <c r="B38" s="71" t="s">
        <v>115</v>
      </c>
      <c r="C38" s="60" t="s">
        <v>68</v>
      </c>
      <c r="D38" s="60" t="s">
        <v>182</v>
      </c>
      <c r="E38" s="71" t="s">
        <v>112</v>
      </c>
      <c r="F38" s="60" t="s">
        <v>129</v>
      </c>
      <c r="G38" s="61" t="s">
        <v>42</v>
      </c>
      <c r="H38" s="62">
        <v>2</v>
      </c>
      <c r="I38" s="62">
        <v>2</v>
      </c>
      <c r="J38" s="71"/>
      <c r="K38" s="62">
        <v>5</v>
      </c>
      <c r="L38" s="62" t="s">
        <v>17</v>
      </c>
      <c r="M38" s="71" t="s">
        <v>18</v>
      </c>
      <c r="N38" s="61" t="s">
        <v>237</v>
      </c>
    </row>
    <row r="39" spans="1:14" s="70" customFormat="1" ht="12">
      <c r="A39" s="56">
        <v>4</v>
      </c>
      <c r="B39" s="71" t="s">
        <v>258</v>
      </c>
      <c r="C39" s="60" t="s">
        <v>259</v>
      </c>
      <c r="D39" s="60" t="s">
        <v>116</v>
      </c>
      <c r="E39" s="71" t="s">
        <v>109</v>
      </c>
      <c r="F39" s="60" t="s">
        <v>247</v>
      </c>
      <c r="G39" s="71" t="s">
        <v>110</v>
      </c>
      <c r="H39" s="62">
        <v>1</v>
      </c>
      <c r="I39" s="62">
        <v>1</v>
      </c>
      <c r="J39" s="72"/>
      <c r="K39" s="62">
        <v>3</v>
      </c>
      <c r="L39" s="62" t="s">
        <v>17</v>
      </c>
      <c r="M39" s="62" t="s">
        <v>18</v>
      </c>
      <c r="N39" s="61" t="s">
        <v>198</v>
      </c>
    </row>
    <row r="40" spans="1:14" s="70" customFormat="1" ht="12">
      <c r="A40" s="56">
        <v>4</v>
      </c>
      <c r="B40" s="62" t="s">
        <v>137</v>
      </c>
      <c r="C40" s="60" t="s">
        <v>138</v>
      </c>
      <c r="D40" s="60" t="s">
        <v>139</v>
      </c>
      <c r="E40" s="71" t="s">
        <v>103</v>
      </c>
      <c r="F40" s="60" t="s">
        <v>58</v>
      </c>
      <c r="G40" s="61" t="s">
        <v>42</v>
      </c>
      <c r="H40" s="62">
        <v>2</v>
      </c>
      <c r="I40" s="62">
        <v>1</v>
      </c>
      <c r="J40" s="72"/>
      <c r="K40" s="62">
        <v>3</v>
      </c>
      <c r="L40" s="62" t="s">
        <v>19</v>
      </c>
      <c r="M40" s="62" t="s">
        <v>18</v>
      </c>
      <c r="N40" s="61" t="s">
        <v>199</v>
      </c>
    </row>
    <row r="41" spans="1:14" s="70" customFormat="1" ht="24">
      <c r="A41" s="56">
        <v>4</v>
      </c>
      <c r="B41" s="62" t="s">
        <v>140</v>
      </c>
      <c r="C41" s="60" t="s">
        <v>141</v>
      </c>
      <c r="D41" s="60" t="s">
        <v>142</v>
      </c>
      <c r="E41" s="71" t="s">
        <v>112</v>
      </c>
      <c r="F41" s="60" t="s">
        <v>248</v>
      </c>
      <c r="G41" s="61" t="s">
        <v>42</v>
      </c>
      <c r="H41" s="62">
        <v>2</v>
      </c>
      <c r="I41" s="62">
        <v>2</v>
      </c>
      <c r="J41" s="72"/>
      <c r="K41" s="62">
        <v>5</v>
      </c>
      <c r="L41" s="62" t="s">
        <v>19</v>
      </c>
      <c r="M41" s="62" t="s">
        <v>18</v>
      </c>
      <c r="N41" s="61" t="s">
        <v>200</v>
      </c>
    </row>
    <row r="42" spans="1:14" s="70" customFormat="1" ht="24">
      <c r="A42" s="56">
        <v>4</v>
      </c>
      <c r="B42" s="62" t="s">
        <v>120</v>
      </c>
      <c r="C42" s="60" t="s">
        <v>69</v>
      </c>
      <c r="D42" s="60" t="s">
        <v>181</v>
      </c>
      <c r="E42" s="57" t="s">
        <v>97</v>
      </c>
      <c r="F42" s="60" t="s">
        <v>38</v>
      </c>
      <c r="G42" s="61" t="s">
        <v>42</v>
      </c>
      <c r="H42" s="62">
        <v>1</v>
      </c>
      <c r="I42" s="62">
        <v>2</v>
      </c>
      <c r="J42" s="71"/>
      <c r="K42" s="62">
        <v>4</v>
      </c>
      <c r="L42" s="62" t="s">
        <v>19</v>
      </c>
      <c r="M42" s="62" t="s">
        <v>18</v>
      </c>
      <c r="N42" s="61" t="s">
        <v>238</v>
      </c>
    </row>
    <row r="43" spans="1:14" s="70" customFormat="1" ht="12">
      <c r="A43" s="56">
        <v>4</v>
      </c>
      <c r="B43" s="62" t="s">
        <v>212</v>
      </c>
      <c r="C43" s="60" t="s">
        <v>70</v>
      </c>
      <c r="D43" s="60" t="s">
        <v>71</v>
      </c>
      <c r="E43" s="71" t="s">
        <v>59</v>
      </c>
      <c r="F43" s="60" t="s">
        <v>261</v>
      </c>
      <c r="G43" s="61" t="s">
        <v>42</v>
      </c>
      <c r="H43" s="62">
        <v>1</v>
      </c>
      <c r="I43" s="62">
        <v>1</v>
      </c>
      <c r="J43" s="71"/>
      <c r="K43" s="62">
        <v>3</v>
      </c>
      <c r="L43" s="62" t="s">
        <v>17</v>
      </c>
      <c r="M43" s="62" t="s">
        <v>18</v>
      </c>
      <c r="N43" s="61" t="s">
        <v>201</v>
      </c>
    </row>
    <row r="44" spans="1:14" s="70" customFormat="1" ht="12">
      <c r="A44" s="73" t="s">
        <v>22</v>
      </c>
      <c r="B44" s="74"/>
      <c r="C44" s="74"/>
      <c r="D44" s="74"/>
      <c r="E44" s="74"/>
      <c r="F44" s="74"/>
      <c r="G44" s="74"/>
      <c r="H44" s="57"/>
      <c r="I44" s="57"/>
      <c r="J44" s="57"/>
      <c r="K44" s="75"/>
      <c r="L44" s="63"/>
      <c r="M44" s="63"/>
      <c r="N44" s="61"/>
    </row>
    <row r="45" spans="1:14" s="70" customFormat="1" ht="24">
      <c r="A45" s="56">
        <v>4</v>
      </c>
      <c r="B45" s="71" t="s">
        <v>210</v>
      </c>
      <c r="C45" s="60" t="s">
        <v>143</v>
      </c>
      <c r="D45" s="60" t="s">
        <v>144</v>
      </c>
      <c r="E45" s="62" t="s">
        <v>145</v>
      </c>
      <c r="F45" s="60" t="s">
        <v>264</v>
      </c>
      <c r="G45" s="61" t="s">
        <v>42</v>
      </c>
      <c r="H45" s="71">
        <v>2</v>
      </c>
      <c r="I45" s="71">
        <v>3</v>
      </c>
      <c r="J45" s="72"/>
      <c r="K45" s="62">
        <v>6</v>
      </c>
      <c r="L45" s="62" t="s">
        <v>17</v>
      </c>
      <c r="M45" s="71" t="s">
        <v>23</v>
      </c>
      <c r="N45" s="61" t="s">
        <v>59</v>
      </c>
    </row>
    <row r="46" spans="1:14" s="70" customFormat="1" ht="12">
      <c r="A46" s="48"/>
      <c r="B46" s="49"/>
      <c r="C46" s="49"/>
      <c r="D46" s="49"/>
      <c r="E46" s="49"/>
      <c r="F46" s="49"/>
      <c r="G46" s="49"/>
      <c r="H46" s="50">
        <f>SUM(H38:H45)</f>
        <v>11</v>
      </c>
      <c r="I46" s="50">
        <f>SUM(I38:I45)</f>
        <v>12</v>
      </c>
      <c r="J46" s="50">
        <f>SUM(J38:J45)</f>
        <v>0</v>
      </c>
      <c r="K46" s="50">
        <f>SUM(K38:K45)</f>
        <v>29</v>
      </c>
      <c r="L46" s="52"/>
      <c r="M46" s="52"/>
      <c r="N46" s="49"/>
    </row>
    <row r="47" spans="1:14" s="70" customFormat="1" ht="24">
      <c r="A47" s="48"/>
      <c r="B47" s="49"/>
      <c r="C47" s="49"/>
      <c r="D47" s="49"/>
      <c r="E47" s="49"/>
      <c r="F47" s="49"/>
      <c r="G47" s="53" t="s">
        <v>21</v>
      </c>
      <c r="H47" s="126">
        <f>SUM(H46:I46)*14</f>
        <v>322</v>
      </c>
      <c r="I47" s="127"/>
      <c r="J47" s="54">
        <f>SUM(J46)</f>
        <v>0</v>
      </c>
      <c r="K47" s="50"/>
      <c r="L47" s="52"/>
      <c r="M47" s="52"/>
      <c r="N47" s="49"/>
    </row>
    <row r="48" spans="1:14" s="70" customFormat="1" ht="12">
      <c r="A48" s="46">
        <v>5</v>
      </c>
      <c r="B48" s="42" t="s">
        <v>146</v>
      </c>
      <c r="C48" s="38" t="s">
        <v>209</v>
      </c>
      <c r="D48" s="65" t="s">
        <v>147</v>
      </c>
      <c r="E48" s="43" t="s">
        <v>59</v>
      </c>
      <c r="F48" s="38" t="s">
        <v>248</v>
      </c>
      <c r="G48" s="42" t="s">
        <v>42</v>
      </c>
      <c r="H48" s="42">
        <v>1</v>
      </c>
      <c r="I48" s="42">
        <v>1</v>
      </c>
      <c r="J48" s="43"/>
      <c r="K48" s="42">
        <v>3</v>
      </c>
      <c r="L48" s="42" t="s">
        <v>17</v>
      </c>
      <c r="M48" s="67" t="s">
        <v>18</v>
      </c>
      <c r="N48" s="40" t="s">
        <v>202</v>
      </c>
    </row>
    <row r="49" spans="1:14" s="70" customFormat="1" ht="12">
      <c r="A49" s="46">
        <v>5</v>
      </c>
      <c r="B49" s="43" t="s">
        <v>125</v>
      </c>
      <c r="C49" s="38" t="s">
        <v>73</v>
      </c>
      <c r="D49" s="65" t="s">
        <v>86</v>
      </c>
      <c r="E49" s="43" t="s">
        <v>113</v>
      </c>
      <c r="F49" s="38" t="s">
        <v>76</v>
      </c>
      <c r="G49" s="42" t="s">
        <v>42</v>
      </c>
      <c r="H49" s="42">
        <v>2</v>
      </c>
      <c r="I49" s="42">
        <v>2</v>
      </c>
      <c r="J49" s="43"/>
      <c r="K49" s="42">
        <v>4</v>
      </c>
      <c r="L49" s="42" t="s">
        <v>17</v>
      </c>
      <c r="M49" s="67" t="s">
        <v>18</v>
      </c>
      <c r="N49" s="40" t="s">
        <v>59</v>
      </c>
    </row>
    <row r="50" spans="1:14" s="70" customFormat="1" ht="12">
      <c r="A50" s="46">
        <v>5</v>
      </c>
      <c r="B50" s="42" t="s">
        <v>148</v>
      </c>
      <c r="C50" s="38" t="s">
        <v>149</v>
      </c>
      <c r="D50" s="65" t="s">
        <v>150</v>
      </c>
      <c r="E50" s="43" t="s">
        <v>59</v>
      </c>
      <c r="F50" s="38" t="s">
        <v>77</v>
      </c>
      <c r="G50" s="42" t="s">
        <v>42</v>
      </c>
      <c r="H50" s="42">
        <v>2</v>
      </c>
      <c r="I50" s="42">
        <v>1</v>
      </c>
      <c r="J50" s="43"/>
      <c r="K50" s="42">
        <v>3</v>
      </c>
      <c r="L50" s="42" t="s">
        <v>19</v>
      </c>
      <c r="M50" s="67" t="s">
        <v>18</v>
      </c>
      <c r="N50" s="40" t="s">
        <v>203</v>
      </c>
    </row>
    <row r="51" spans="1:14" s="70" customFormat="1" ht="12">
      <c r="A51" s="46">
        <v>5</v>
      </c>
      <c r="B51" s="42" t="s">
        <v>151</v>
      </c>
      <c r="C51" s="38" t="s">
        <v>152</v>
      </c>
      <c r="D51" s="65" t="s">
        <v>153</v>
      </c>
      <c r="E51" s="43" t="s">
        <v>113</v>
      </c>
      <c r="F51" s="38" t="s">
        <v>76</v>
      </c>
      <c r="G51" s="42" t="s">
        <v>42</v>
      </c>
      <c r="H51" s="43">
        <v>1</v>
      </c>
      <c r="I51" s="43">
        <v>2</v>
      </c>
      <c r="J51" s="76"/>
      <c r="K51" s="42">
        <v>3</v>
      </c>
      <c r="L51" s="42" t="s">
        <v>19</v>
      </c>
      <c r="M51" s="68" t="s">
        <v>18</v>
      </c>
      <c r="N51" s="40" t="s">
        <v>204</v>
      </c>
    </row>
    <row r="52" spans="1:14" s="70" customFormat="1" ht="12">
      <c r="A52" s="77" t="s">
        <v>22</v>
      </c>
      <c r="B52" s="78"/>
      <c r="C52" s="78"/>
      <c r="D52" s="78"/>
      <c r="E52" s="78"/>
      <c r="F52" s="78"/>
      <c r="G52" s="78"/>
      <c r="H52" s="45"/>
      <c r="I52" s="45"/>
      <c r="J52" s="45"/>
      <c r="K52" s="79"/>
      <c r="L52" s="80"/>
      <c r="M52" s="80"/>
      <c r="N52" s="40"/>
    </row>
    <row r="53" spans="1:14" s="70" customFormat="1" ht="12">
      <c r="A53" s="46">
        <v>5</v>
      </c>
      <c r="B53" s="42" t="s">
        <v>154</v>
      </c>
      <c r="C53" s="38" t="s">
        <v>155</v>
      </c>
      <c r="D53" s="65" t="s">
        <v>156</v>
      </c>
      <c r="E53" s="43" t="s">
        <v>115</v>
      </c>
      <c r="F53" s="38" t="s">
        <v>72</v>
      </c>
      <c r="G53" s="42" t="s">
        <v>42</v>
      </c>
      <c r="H53" s="43">
        <v>2</v>
      </c>
      <c r="I53" s="43">
        <v>3</v>
      </c>
      <c r="J53" s="76"/>
      <c r="K53" s="42">
        <v>7</v>
      </c>
      <c r="L53" s="42" t="s">
        <v>19</v>
      </c>
      <c r="M53" s="68" t="s">
        <v>23</v>
      </c>
      <c r="N53" s="40" t="s">
        <v>59</v>
      </c>
    </row>
    <row r="54" spans="1:14" s="70" customFormat="1" ht="24">
      <c r="A54" s="46">
        <v>5</v>
      </c>
      <c r="B54" s="42" t="s">
        <v>157</v>
      </c>
      <c r="C54" s="38" t="s">
        <v>158</v>
      </c>
      <c r="D54" s="38" t="s">
        <v>159</v>
      </c>
      <c r="E54" s="43" t="s">
        <v>111</v>
      </c>
      <c r="F54" s="38" t="s">
        <v>249</v>
      </c>
      <c r="G54" s="42" t="s">
        <v>42</v>
      </c>
      <c r="H54" s="43">
        <v>2</v>
      </c>
      <c r="I54" s="43">
        <v>3</v>
      </c>
      <c r="J54" s="43"/>
      <c r="K54" s="42">
        <v>7</v>
      </c>
      <c r="L54" s="42" t="s">
        <v>17</v>
      </c>
      <c r="M54" s="67" t="s">
        <v>23</v>
      </c>
      <c r="N54" s="40" t="s">
        <v>59</v>
      </c>
    </row>
    <row r="55" spans="1:14" s="70" customFormat="1" ht="12">
      <c r="A55" s="48"/>
      <c r="B55" s="49"/>
      <c r="C55" s="49"/>
      <c r="D55" s="49"/>
      <c r="E55" s="49"/>
      <c r="F55" s="49"/>
      <c r="G55" s="49"/>
      <c r="H55" s="50">
        <f>SUM(H48:H54)</f>
        <v>10</v>
      </c>
      <c r="I55" s="50">
        <f>SUM(I48:I54)</f>
        <v>12</v>
      </c>
      <c r="J55" s="50">
        <f>SUM(J48:J54)</f>
        <v>0</v>
      </c>
      <c r="K55" s="50">
        <f>SUM(K48:K54)</f>
        <v>27</v>
      </c>
      <c r="L55" s="52"/>
      <c r="M55" s="52"/>
      <c r="N55" s="49"/>
    </row>
    <row r="56" spans="1:14" s="70" customFormat="1" ht="24">
      <c r="A56" s="48"/>
      <c r="B56" s="49"/>
      <c r="C56" s="49"/>
      <c r="D56" s="49"/>
      <c r="E56" s="49"/>
      <c r="F56" s="49"/>
      <c r="G56" s="53" t="s">
        <v>21</v>
      </c>
      <c r="H56" s="126">
        <f>SUM(H55:I55)*14</f>
        <v>308</v>
      </c>
      <c r="I56" s="127"/>
      <c r="J56" s="54">
        <f>SUM(J55)</f>
        <v>0</v>
      </c>
      <c r="K56" s="50"/>
      <c r="L56" s="52"/>
      <c r="M56" s="52"/>
      <c r="N56" s="49"/>
    </row>
    <row r="57" spans="1:14" s="70" customFormat="1" ht="12">
      <c r="A57" s="56">
        <v>6</v>
      </c>
      <c r="B57" s="71" t="s">
        <v>123</v>
      </c>
      <c r="C57" s="60" t="s">
        <v>105</v>
      </c>
      <c r="D57" s="81" t="s">
        <v>260</v>
      </c>
      <c r="E57" s="62" t="s">
        <v>59</v>
      </c>
      <c r="F57" s="60" t="s">
        <v>81</v>
      </c>
      <c r="G57" s="62" t="s">
        <v>124</v>
      </c>
      <c r="H57" s="62">
        <v>2</v>
      </c>
      <c r="I57" s="62">
        <v>0</v>
      </c>
      <c r="J57" s="72"/>
      <c r="K57" s="62">
        <v>3</v>
      </c>
      <c r="L57" s="62" t="s">
        <v>17</v>
      </c>
      <c r="M57" s="62" t="s">
        <v>18</v>
      </c>
      <c r="N57" s="61" t="s">
        <v>205</v>
      </c>
    </row>
    <row r="58" spans="1:14" s="70" customFormat="1" ht="12">
      <c r="A58" s="56">
        <v>6</v>
      </c>
      <c r="B58" s="71" t="s">
        <v>121</v>
      </c>
      <c r="C58" s="60" t="s">
        <v>78</v>
      </c>
      <c r="D58" s="81" t="s">
        <v>87</v>
      </c>
      <c r="E58" s="71" t="s">
        <v>125</v>
      </c>
      <c r="F58" s="60" t="s">
        <v>76</v>
      </c>
      <c r="G58" s="62" t="s">
        <v>42</v>
      </c>
      <c r="H58" s="62">
        <v>2</v>
      </c>
      <c r="I58" s="62">
        <v>2</v>
      </c>
      <c r="J58" s="82"/>
      <c r="K58" s="62">
        <v>5</v>
      </c>
      <c r="L58" s="62" t="s">
        <v>17</v>
      </c>
      <c r="M58" s="62" t="s">
        <v>18</v>
      </c>
      <c r="N58" s="61" t="s">
        <v>59</v>
      </c>
    </row>
    <row r="59" spans="1:14" s="70" customFormat="1" ht="12">
      <c r="A59" s="56">
        <v>6</v>
      </c>
      <c r="B59" s="71" t="s">
        <v>160</v>
      </c>
      <c r="C59" s="81" t="s">
        <v>79</v>
      </c>
      <c r="D59" s="83" t="s">
        <v>88</v>
      </c>
      <c r="E59" s="71" t="s">
        <v>59</v>
      </c>
      <c r="F59" s="81" t="s">
        <v>58</v>
      </c>
      <c r="G59" s="71" t="s">
        <v>42</v>
      </c>
      <c r="H59" s="71">
        <v>0</v>
      </c>
      <c r="I59" s="71">
        <v>0</v>
      </c>
      <c r="J59" s="82"/>
      <c r="K59" s="71">
        <v>5</v>
      </c>
      <c r="L59" s="71" t="s">
        <v>19</v>
      </c>
      <c r="M59" s="71" t="s">
        <v>18</v>
      </c>
      <c r="N59" s="61" t="s">
        <v>59</v>
      </c>
    </row>
    <row r="60" spans="1:14" s="70" customFormat="1" ht="24">
      <c r="A60" s="56">
        <v>6</v>
      </c>
      <c r="B60" s="71"/>
      <c r="C60" s="74" t="s">
        <v>83</v>
      </c>
      <c r="D60" s="62"/>
      <c r="E60" s="72"/>
      <c r="F60" s="72"/>
      <c r="G60" s="71"/>
      <c r="H60" s="71">
        <v>1</v>
      </c>
      <c r="I60" s="71">
        <v>0</v>
      </c>
      <c r="J60" s="60"/>
      <c r="K60" s="62">
        <v>2</v>
      </c>
      <c r="L60" s="62"/>
      <c r="M60" s="71" t="s">
        <v>20</v>
      </c>
      <c r="N60" s="61"/>
    </row>
    <row r="61" spans="1:14" s="70" customFormat="1" ht="24">
      <c r="A61" s="56">
        <v>6</v>
      </c>
      <c r="B61" s="71"/>
      <c r="C61" s="74" t="s">
        <v>83</v>
      </c>
      <c r="D61" s="62"/>
      <c r="E61" s="72"/>
      <c r="F61" s="72"/>
      <c r="G61" s="71"/>
      <c r="H61" s="71">
        <v>1</v>
      </c>
      <c r="I61" s="71">
        <v>0</v>
      </c>
      <c r="J61" s="60"/>
      <c r="K61" s="62">
        <v>2</v>
      </c>
      <c r="L61" s="62"/>
      <c r="M61" s="71" t="s">
        <v>20</v>
      </c>
      <c r="N61" s="61"/>
    </row>
    <row r="62" spans="1:14" s="70" customFormat="1" ht="12">
      <c r="A62" s="73" t="s">
        <v>22</v>
      </c>
      <c r="B62" s="74"/>
      <c r="C62" s="74"/>
      <c r="D62" s="74"/>
      <c r="E62" s="74"/>
      <c r="F62" s="74"/>
      <c r="G62" s="74"/>
      <c r="H62" s="57"/>
      <c r="I62" s="57"/>
      <c r="J62" s="57"/>
      <c r="K62" s="75"/>
      <c r="L62" s="63"/>
      <c r="M62" s="63"/>
      <c r="N62" s="61"/>
    </row>
    <row r="63" spans="1:14" s="70" customFormat="1" ht="24">
      <c r="A63" s="84">
        <v>6</v>
      </c>
      <c r="B63" s="62" t="s">
        <v>161</v>
      </c>
      <c r="C63" s="60" t="s">
        <v>162</v>
      </c>
      <c r="D63" s="81" t="s">
        <v>163</v>
      </c>
      <c r="E63" s="62" t="s">
        <v>164</v>
      </c>
      <c r="F63" s="60" t="s">
        <v>58</v>
      </c>
      <c r="G63" s="62" t="s">
        <v>42</v>
      </c>
      <c r="H63" s="71">
        <v>2</v>
      </c>
      <c r="I63" s="71">
        <v>3</v>
      </c>
      <c r="J63" s="82"/>
      <c r="K63" s="62">
        <v>7</v>
      </c>
      <c r="L63" s="62" t="s">
        <v>19</v>
      </c>
      <c r="M63" s="71" t="s">
        <v>23</v>
      </c>
      <c r="N63" s="61" t="s">
        <v>206</v>
      </c>
    </row>
    <row r="64" spans="1:14" s="70" customFormat="1" ht="24">
      <c r="A64" s="84">
        <v>6</v>
      </c>
      <c r="B64" s="62" t="s">
        <v>165</v>
      </c>
      <c r="C64" s="60" t="s">
        <v>166</v>
      </c>
      <c r="D64" s="81" t="s">
        <v>167</v>
      </c>
      <c r="E64" s="62" t="s">
        <v>168</v>
      </c>
      <c r="F64" s="60" t="s">
        <v>58</v>
      </c>
      <c r="G64" s="62" t="s">
        <v>42</v>
      </c>
      <c r="H64" s="71">
        <v>2</v>
      </c>
      <c r="I64" s="71">
        <v>3</v>
      </c>
      <c r="J64" s="82"/>
      <c r="K64" s="62">
        <v>6</v>
      </c>
      <c r="L64" s="62" t="s">
        <v>19</v>
      </c>
      <c r="M64" s="71" t="s">
        <v>23</v>
      </c>
      <c r="N64" s="61" t="s">
        <v>59</v>
      </c>
    </row>
    <row r="65" spans="1:14" s="70" customFormat="1" ht="12">
      <c r="A65" s="48"/>
      <c r="B65" s="49"/>
      <c r="C65" s="49"/>
      <c r="D65" s="49"/>
      <c r="E65" s="49"/>
      <c r="F65" s="49"/>
      <c r="G65" s="49"/>
      <c r="H65" s="50">
        <f>SUM(H57:H64)</f>
        <v>10</v>
      </c>
      <c r="I65" s="50">
        <f>SUM(I57:I64)</f>
        <v>8</v>
      </c>
      <c r="J65" s="50">
        <f>SUM(J57:J64)</f>
        <v>0</v>
      </c>
      <c r="K65" s="50">
        <f>SUM(K57:K64)</f>
        <v>30</v>
      </c>
      <c r="L65" s="52"/>
      <c r="M65" s="52"/>
      <c r="N65" s="49"/>
    </row>
    <row r="66" spans="1:14" s="70" customFormat="1" ht="24">
      <c r="A66" s="48"/>
      <c r="B66" s="49"/>
      <c r="C66" s="49"/>
      <c r="D66" s="49"/>
      <c r="E66" s="49"/>
      <c r="F66" s="49"/>
      <c r="G66" s="53" t="s">
        <v>21</v>
      </c>
      <c r="H66" s="126">
        <f>SUM(H65:I65)*14</f>
        <v>252</v>
      </c>
      <c r="I66" s="127"/>
      <c r="J66" s="54">
        <f>SUM(J65)</f>
        <v>0</v>
      </c>
      <c r="K66" s="50"/>
      <c r="L66" s="52"/>
      <c r="M66" s="52"/>
      <c r="N66" s="49"/>
    </row>
    <row r="67" spans="1:14" s="70" customFormat="1" ht="12">
      <c r="A67" s="48"/>
      <c r="B67" s="49"/>
      <c r="C67" s="49"/>
      <c r="D67" s="49"/>
      <c r="E67" s="49"/>
      <c r="F67" s="49"/>
      <c r="G67" s="53"/>
      <c r="H67" s="54"/>
      <c r="I67" s="85"/>
      <c r="J67" s="54"/>
      <c r="K67" s="50"/>
      <c r="L67" s="52"/>
      <c r="M67" s="52"/>
      <c r="N67" s="49"/>
    </row>
    <row r="68" spans="1:14" s="70" customFormat="1" ht="12">
      <c r="A68" s="46">
        <v>7</v>
      </c>
      <c r="B68" s="43" t="s">
        <v>250</v>
      </c>
      <c r="C68" s="38" t="s">
        <v>104</v>
      </c>
      <c r="D68" s="65" t="s">
        <v>251</v>
      </c>
      <c r="E68" s="66" t="s">
        <v>59</v>
      </c>
      <c r="F68" s="38" t="s">
        <v>169</v>
      </c>
      <c r="G68" s="42" t="s">
        <v>110</v>
      </c>
      <c r="H68" s="42">
        <v>0</v>
      </c>
      <c r="I68" s="42">
        <v>2</v>
      </c>
      <c r="J68" s="66"/>
      <c r="K68" s="42">
        <v>3</v>
      </c>
      <c r="L68" s="42" t="s">
        <v>19</v>
      </c>
      <c r="M68" s="42" t="s">
        <v>18</v>
      </c>
      <c r="N68" s="40" t="s">
        <v>59</v>
      </c>
    </row>
    <row r="69" spans="1:14" s="70" customFormat="1" ht="12">
      <c r="A69" s="46">
        <v>7</v>
      </c>
      <c r="B69" s="43" t="s">
        <v>122</v>
      </c>
      <c r="C69" s="38" t="s">
        <v>74</v>
      </c>
      <c r="D69" s="65" t="s">
        <v>75</v>
      </c>
      <c r="E69" s="43" t="s">
        <v>107</v>
      </c>
      <c r="F69" s="38" t="s">
        <v>77</v>
      </c>
      <c r="G69" s="42" t="s">
        <v>42</v>
      </c>
      <c r="H69" s="42">
        <v>1</v>
      </c>
      <c r="I69" s="42">
        <v>1</v>
      </c>
      <c r="J69" s="43"/>
      <c r="K69" s="42">
        <v>3</v>
      </c>
      <c r="L69" s="42" t="s">
        <v>17</v>
      </c>
      <c r="M69" s="67" t="s">
        <v>18</v>
      </c>
      <c r="N69" s="40" t="s">
        <v>207</v>
      </c>
    </row>
    <row r="70" spans="1:14" s="70" customFormat="1" ht="12">
      <c r="A70" s="46">
        <v>7</v>
      </c>
      <c r="B70" s="43" t="s">
        <v>170</v>
      </c>
      <c r="C70" s="65" t="s">
        <v>82</v>
      </c>
      <c r="D70" s="65" t="s">
        <v>80</v>
      </c>
      <c r="E70" s="43" t="s">
        <v>160</v>
      </c>
      <c r="F70" s="86" t="s">
        <v>58</v>
      </c>
      <c r="G70" s="43" t="s">
        <v>42</v>
      </c>
      <c r="H70" s="43">
        <v>0</v>
      </c>
      <c r="I70" s="43">
        <v>0</v>
      </c>
      <c r="J70" s="43"/>
      <c r="K70" s="43">
        <v>10</v>
      </c>
      <c r="L70" s="43" t="s">
        <v>19</v>
      </c>
      <c r="M70" s="43" t="s">
        <v>18</v>
      </c>
      <c r="N70" s="40" t="s">
        <v>59</v>
      </c>
    </row>
    <row r="71" spans="1:14" s="70" customFormat="1" ht="24">
      <c r="A71" s="46">
        <v>7</v>
      </c>
      <c r="B71" s="43"/>
      <c r="C71" s="69" t="s">
        <v>83</v>
      </c>
      <c r="D71" s="42"/>
      <c r="E71" s="66"/>
      <c r="F71" s="66"/>
      <c r="G71" s="43"/>
      <c r="H71" s="43">
        <v>1</v>
      </c>
      <c r="I71" s="43">
        <v>0</v>
      </c>
      <c r="J71" s="38"/>
      <c r="K71" s="42">
        <v>2</v>
      </c>
      <c r="L71" s="67"/>
      <c r="M71" s="43" t="s">
        <v>20</v>
      </c>
      <c r="N71" s="40"/>
    </row>
    <row r="72" spans="1:14" s="44" customFormat="1" ht="24">
      <c r="A72" s="46">
        <v>7</v>
      </c>
      <c r="B72" s="43"/>
      <c r="C72" s="69" t="s">
        <v>83</v>
      </c>
      <c r="D72" s="42"/>
      <c r="E72" s="66"/>
      <c r="F72" s="66"/>
      <c r="G72" s="43"/>
      <c r="H72" s="43">
        <v>1</v>
      </c>
      <c r="I72" s="43">
        <v>0</v>
      </c>
      <c r="J72" s="38"/>
      <c r="K72" s="42">
        <v>2</v>
      </c>
      <c r="L72" s="67"/>
      <c r="M72" s="43" t="s">
        <v>20</v>
      </c>
      <c r="N72" s="40"/>
    </row>
    <row r="73" spans="1:14" s="90" customFormat="1" ht="12">
      <c r="A73" s="87" t="s">
        <v>22</v>
      </c>
      <c r="B73" s="69"/>
      <c r="C73" s="69"/>
      <c r="D73" s="69"/>
      <c r="E73" s="69"/>
      <c r="F73" s="69"/>
      <c r="G73" s="69"/>
      <c r="H73" s="37"/>
      <c r="I73" s="37"/>
      <c r="J73" s="37"/>
      <c r="K73" s="88"/>
      <c r="L73" s="80"/>
      <c r="M73" s="89"/>
      <c r="N73" s="41"/>
    </row>
    <row r="74" spans="1:14" s="44" customFormat="1" ht="24">
      <c r="A74" s="46">
        <v>7</v>
      </c>
      <c r="B74" s="42" t="s">
        <v>262</v>
      </c>
      <c r="C74" s="39" t="s">
        <v>252</v>
      </c>
      <c r="D74" s="38" t="s">
        <v>253</v>
      </c>
      <c r="E74" s="43" t="s">
        <v>111</v>
      </c>
      <c r="F74" s="38" t="s">
        <v>263</v>
      </c>
      <c r="G74" s="42" t="s">
        <v>42</v>
      </c>
      <c r="H74" s="43">
        <v>2</v>
      </c>
      <c r="I74" s="43">
        <v>3</v>
      </c>
      <c r="J74" s="43"/>
      <c r="K74" s="42">
        <v>7</v>
      </c>
      <c r="L74" s="67" t="s">
        <v>19</v>
      </c>
      <c r="M74" s="43" t="s">
        <v>23</v>
      </c>
      <c r="N74" s="43" t="s">
        <v>59</v>
      </c>
    </row>
    <row r="75" spans="1:14" s="44" customFormat="1" ht="12">
      <c r="A75" s="46">
        <v>7</v>
      </c>
      <c r="B75" s="42" t="s">
        <v>171</v>
      </c>
      <c r="C75" s="39" t="s">
        <v>172</v>
      </c>
      <c r="D75" s="38" t="s">
        <v>173</v>
      </c>
      <c r="E75" s="42" t="s">
        <v>157</v>
      </c>
      <c r="F75" s="38" t="s">
        <v>249</v>
      </c>
      <c r="G75" s="42" t="s">
        <v>42</v>
      </c>
      <c r="H75" s="43">
        <v>2</v>
      </c>
      <c r="I75" s="43">
        <v>3</v>
      </c>
      <c r="J75" s="66"/>
      <c r="K75" s="42">
        <v>6</v>
      </c>
      <c r="L75" s="67" t="s">
        <v>19</v>
      </c>
      <c r="M75" s="43" t="s">
        <v>23</v>
      </c>
      <c r="N75" s="42" t="s">
        <v>208</v>
      </c>
    </row>
    <row r="76" spans="1:14" s="44" customFormat="1" ht="24">
      <c r="A76" s="46">
        <v>7</v>
      </c>
      <c r="B76" s="42" t="s">
        <v>174</v>
      </c>
      <c r="C76" s="38" t="s">
        <v>127</v>
      </c>
      <c r="D76" s="86" t="s">
        <v>175</v>
      </c>
      <c r="E76" s="42" t="s">
        <v>59</v>
      </c>
      <c r="F76" s="38" t="s">
        <v>176</v>
      </c>
      <c r="G76" s="42" t="s">
        <v>42</v>
      </c>
      <c r="H76" s="43">
        <v>0</v>
      </c>
      <c r="I76" s="43">
        <v>0</v>
      </c>
      <c r="J76" s="66">
        <v>240</v>
      </c>
      <c r="K76" s="42">
        <v>0</v>
      </c>
      <c r="L76" s="67" t="s">
        <v>218</v>
      </c>
      <c r="M76" s="43" t="s">
        <v>23</v>
      </c>
      <c r="N76" s="91"/>
    </row>
    <row r="77" spans="1:14" s="44" customFormat="1" ht="12">
      <c r="A77" s="92"/>
      <c r="B77" s="49"/>
      <c r="C77" s="49"/>
      <c r="D77" s="49"/>
      <c r="E77" s="49"/>
      <c r="F77" s="49"/>
      <c r="G77" s="49"/>
      <c r="H77" s="50">
        <f>SUM(H68:H76)</f>
        <v>7</v>
      </c>
      <c r="I77" s="50">
        <f>SUM(I68:I76)</f>
        <v>9</v>
      </c>
      <c r="J77" s="50">
        <f>SUM(J68:J76)</f>
        <v>240</v>
      </c>
      <c r="K77" s="50">
        <f>SUM(K68:K76)</f>
        <v>33</v>
      </c>
      <c r="L77" s="52"/>
      <c r="M77" s="52"/>
      <c r="N77" s="49"/>
    </row>
    <row r="78" spans="1:14" s="44" customFormat="1" ht="24">
      <c r="A78" s="92"/>
      <c r="B78" s="49"/>
      <c r="C78" s="49"/>
      <c r="D78" s="49"/>
      <c r="E78" s="49"/>
      <c r="F78" s="49"/>
      <c r="G78" s="53" t="s">
        <v>21</v>
      </c>
      <c r="H78" s="126">
        <f>SUM(H77:I77)*14</f>
        <v>224</v>
      </c>
      <c r="I78" s="127"/>
      <c r="J78" s="54">
        <f>SUM(J77)</f>
        <v>240</v>
      </c>
      <c r="K78" s="50"/>
      <c r="L78" s="52"/>
      <c r="M78" s="52"/>
      <c r="N78" s="49"/>
    </row>
    <row r="79" spans="1:14" s="70" customFormat="1" ht="12">
      <c r="A79" s="93" t="s">
        <v>24</v>
      </c>
      <c r="B79" s="78"/>
      <c r="C79" s="78"/>
      <c r="D79" s="78"/>
      <c r="E79" s="78"/>
      <c r="F79" s="78"/>
      <c r="G79" s="78"/>
      <c r="H79" s="45"/>
      <c r="I79" s="45"/>
      <c r="J79" s="45"/>
      <c r="K79" s="79"/>
      <c r="L79" s="80"/>
      <c r="M79" s="80"/>
      <c r="N79" s="78"/>
    </row>
    <row r="80" spans="1:14" s="70" customFormat="1" ht="24">
      <c r="A80" s="94"/>
      <c r="B80" s="95" t="s">
        <v>177</v>
      </c>
      <c r="C80" s="96" t="s">
        <v>216</v>
      </c>
      <c r="D80" s="96" t="s">
        <v>217</v>
      </c>
      <c r="E80" s="95"/>
      <c r="F80" s="95" t="s">
        <v>178</v>
      </c>
      <c r="G80" s="97" t="s">
        <v>179</v>
      </c>
      <c r="H80" s="98">
        <v>0</v>
      </c>
      <c r="I80" s="98">
        <v>2</v>
      </c>
      <c r="J80" s="98"/>
      <c r="K80" s="98">
        <v>4</v>
      </c>
      <c r="L80" s="99" t="s">
        <v>19</v>
      </c>
      <c r="M80" s="100" t="s">
        <v>23</v>
      </c>
      <c r="N80" s="97"/>
    </row>
    <row r="81" spans="1:14" s="70" customFormat="1" ht="24">
      <c r="A81" s="94">
        <v>1</v>
      </c>
      <c r="B81" s="95" t="s">
        <v>226</v>
      </c>
      <c r="C81" s="95" t="s">
        <v>219</v>
      </c>
      <c r="D81" s="95" t="s">
        <v>33</v>
      </c>
      <c r="E81" s="95"/>
      <c r="F81" s="95" t="s">
        <v>38</v>
      </c>
      <c r="G81" s="97" t="s">
        <v>42</v>
      </c>
      <c r="H81" s="98">
        <v>2</v>
      </c>
      <c r="I81" s="98">
        <v>2</v>
      </c>
      <c r="J81" s="98"/>
      <c r="K81" s="98">
        <v>7</v>
      </c>
      <c r="L81" s="99" t="s">
        <v>17</v>
      </c>
      <c r="M81" s="100" t="s">
        <v>23</v>
      </c>
      <c r="N81" s="101" t="s">
        <v>239</v>
      </c>
    </row>
    <row r="82" spans="1:14" s="70" customFormat="1" ht="12">
      <c r="A82" s="94">
        <v>1</v>
      </c>
      <c r="B82" s="95" t="s">
        <v>227</v>
      </c>
      <c r="C82" s="95" t="s">
        <v>220</v>
      </c>
      <c r="D82" s="95" t="s">
        <v>84</v>
      </c>
      <c r="E82" s="95"/>
      <c r="F82" s="95" t="s">
        <v>40</v>
      </c>
      <c r="G82" s="97" t="s">
        <v>42</v>
      </c>
      <c r="H82" s="98">
        <v>0</v>
      </c>
      <c r="I82" s="98">
        <v>2</v>
      </c>
      <c r="J82" s="98"/>
      <c r="K82" s="98">
        <v>4</v>
      </c>
      <c r="L82" s="99" t="s">
        <v>19</v>
      </c>
      <c r="M82" s="100" t="s">
        <v>23</v>
      </c>
      <c r="N82" s="101" t="s">
        <v>240</v>
      </c>
    </row>
    <row r="83" spans="1:14" s="70" customFormat="1" ht="24">
      <c r="A83" s="94">
        <v>2</v>
      </c>
      <c r="B83" s="95" t="s">
        <v>228</v>
      </c>
      <c r="C83" s="95" t="s">
        <v>221</v>
      </c>
      <c r="D83" s="95" t="s">
        <v>52</v>
      </c>
      <c r="E83" s="95"/>
      <c r="F83" s="95" t="s">
        <v>38</v>
      </c>
      <c r="G83" s="97" t="s">
        <v>42</v>
      </c>
      <c r="H83" s="98">
        <v>2</v>
      </c>
      <c r="I83" s="98">
        <v>2</v>
      </c>
      <c r="J83" s="98"/>
      <c r="K83" s="98">
        <v>7</v>
      </c>
      <c r="L83" s="99" t="s">
        <v>17</v>
      </c>
      <c r="M83" s="100" t="s">
        <v>23</v>
      </c>
      <c r="N83" s="101" t="s">
        <v>241</v>
      </c>
    </row>
    <row r="84" spans="1:14" s="70" customFormat="1" ht="24">
      <c r="A84" s="94">
        <v>3</v>
      </c>
      <c r="B84" s="95" t="s">
        <v>229</v>
      </c>
      <c r="C84" s="95" t="s">
        <v>222</v>
      </c>
      <c r="D84" s="95" t="s">
        <v>180</v>
      </c>
      <c r="E84" s="95"/>
      <c r="F84" s="95" t="s">
        <v>129</v>
      </c>
      <c r="G84" s="97" t="s">
        <v>42</v>
      </c>
      <c r="H84" s="98">
        <v>3</v>
      </c>
      <c r="I84" s="98">
        <v>1</v>
      </c>
      <c r="J84" s="98"/>
      <c r="K84" s="98">
        <v>5</v>
      </c>
      <c r="L84" s="99" t="s">
        <v>19</v>
      </c>
      <c r="M84" s="100" t="s">
        <v>23</v>
      </c>
      <c r="N84" s="101" t="s">
        <v>242</v>
      </c>
    </row>
    <row r="85" spans="1:14" s="70" customFormat="1" ht="24">
      <c r="A85" s="94">
        <v>3</v>
      </c>
      <c r="B85" s="95" t="s">
        <v>211</v>
      </c>
      <c r="C85" s="95" t="s">
        <v>223</v>
      </c>
      <c r="D85" s="96" t="s">
        <v>254</v>
      </c>
      <c r="E85" s="95"/>
      <c r="F85" s="95" t="s">
        <v>76</v>
      </c>
      <c r="G85" s="97" t="s">
        <v>42</v>
      </c>
      <c r="H85" s="98">
        <v>2</v>
      </c>
      <c r="I85" s="98">
        <v>3</v>
      </c>
      <c r="J85" s="98"/>
      <c r="K85" s="98">
        <v>6</v>
      </c>
      <c r="L85" s="99" t="s">
        <v>17</v>
      </c>
      <c r="M85" s="100" t="s">
        <v>23</v>
      </c>
      <c r="N85" s="101" t="s">
        <v>243</v>
      </c>
    </row>
    <row r="86" spans="1:14" s="70" customFormat="1" ht="12">
      <c r="A86" s="102">
        <v>4</v>
      </c>
      <c r="B86" s="95" t="s">
        <v>230</v>
      </c>
      <c r="C86" s="95" t="s">
        <v>224</v>
      </c>
      <c r="D86" s="95" t="s">
        <v>181</v>
      </c>
      <c r="E86" s="95"/>
      <c r="F86" s="95" t="s">
        <v>38</v>
      </c>
      <c r="G86" s="97" t="s">
        <v>42</v>
      </c>
      <c r="H86" s="98">
        <v>1</v>
      </c>
      <c r="I86" s="98">
        <v>2</v>
      </c>
      <c r="J86" s="98"/>
      <c r="K86" s="98">
        <v>5</v>
      </c>
      <c r="L86" s="99" t="s">
        <v>19</v>
      </c>
      <c r="M86" s="100" t="s">
        <v>23</v>
      </c>
      <c r="N86" s="99" t="s">
        <v>244</v>
      </c>
    </row>
    <row r="87" spans="1:14" s="70" customFormat="1" ht="12">
      <c r="A87" s="94">
        <v>4</v>
      </c>
      <c r="B87" s="95" t="s">
        <v>231</v>
      </c>
      <c r="C87" s="95" t="s">
        <v>225</v>
      </c>
      <c r="D87" s="103" t="s">
        <v>182</v>
      </c>
      <c r="E87" s="103"/>
      <c r="F87" s="103" t="s">
        <v>129</v>
      </c>
      <c r="G87" s="99" t="s">
        <v>42</v>
      </c>
      <c r="H87" s="104">
        <v>2</v>
      </c>
      <c r="I87" s="104">
        <v>2</v>
      </c>
      <c r="J87" s="104"/>
      <c r="K87" s="104">
        <v>6</v>
      </c>
      <c r="L87" s="99" t="s">
        <v>17</v>
      </c>
      <c r="M87" s="100" t="s">
        <v>23</v>
      </c>
      <c r="N87" s="105" t="s">
        <v>245</v>
      </c>
    </row>
    <row r="88" spans="1:14" s="70" customFormat="1" ht="12">
      <c r="A88" s="125" t="s">
        <v>255</v>
      </c>
      <c r="B88" s="78"/>
      <c r="C88" s="78"/>
      <c r="D88" s="122"/>
      <c r="E88" s="122"/>
      <c r="F88" s="122"/>
      <c r="G88" s="80"/>
      <c r="H88" s="123"/>
      <c r="I88" s="123"/>
      <c r="J88" s="123"/>
      <c r="K88" s="123"/>
      <c r="L88" s="80"/>
      <c r="M88" s="68"/>
      <c r="N88" s="124"/>
    </row>
    <row r="89" spans="1:14" s="107" customFormat="1" ht="12">
      <c r="A89" s="106">
        <v>1</v>
      </c>
      <c r="B89" s="107" t="s">
        <v>185</v>
      </c>
      <c r="C89" s="47" t="s">
        <v>183</v>
      </c>
      <c r="D89" s="107" t="s">
        <v>213</v>
      </c>
      <c r="F89" s="107" t="s">
        <v>37</v>
      </c>
      <c r="G89" s="68" t="s">
        <v>43</v>
      </c>
      <c r="H89" s="108">
        <v>0</v>
      </c>
      <c r="I89" s="108">
        <v>2</v>
      </c>
      <c r="J89" s="108"/>
      <c r="K89" s="108">
        <v>0</v>
      </c>
      <c r="L89" s="68" t="s">
        <v>218</v>
      </c>
      <c r="M89" s="68" t="s">
        <v>23</v>
      </c>
      <c r="N89" s="68"/>
    </row>
    <row r="90" spans="1:14" s="107" customFormat="1" ht="12">
      <c r="A90" s="106">
        <v>1</v>
      </c>
      <c r="B90" s="107" t="s">
        <v>186</v>
      </c>
      <c r="C90" s="47" t="s">
        <v>184</v>
      </c>
      <c r="D90" s="107" t="s">
        <v>214</v>
      </c>
      <c r="F90" s="107" t="s">
        <v>215</v>
      </c>
      <c r="G90" s="68" t="s">
        <v>42</v>
      </c>
      <c r="H90" s="108">
        <v>0</v>
      </c>
      <c r="I90" s="108">
        <v>2</v>
      </c>
      <c r="J90" s="108"/>
      <c r="K90" s="108">
        <v>0</v>
      </c>
      <c r="L90" s="68" t="s">
        <v>218</v>
      </c>
      <c r="M90" s="68" t="s">
        <v>23</v>
      </c>
      <c r="N90" s="68"/>
    </row>
    <row r="91" spans="1:14" s="44" customFormat="1" ht="12">
      <c r="A91" s="109"/>
      <c r="B91" s="110"/>
      <c r="C91" s="111"/>
      <c r="D91" s="110"/>
      <c r="E91" s="110"/>
      <c r="F91" s="110"/>
      <c r="G91" s="110"/>
      <c r="H91" s="112"/>
      <c r="I91" s="112"/>
      <c r="J91" s="112"/>
      <c r="K91" s="113"/>
      <c r="L91" s="114"/>
      <c r="M91" s="114"/>
      <c r="N91" s="110"/>
    </row>
    <row r="92" spans="1:14" s="44" customFormat="1" ht="12">
      <c r="A92" s="109"/>
      <c r="B92" s="110"/>
      <c r="C92" s="111"/>
      <c r="D92" s="110"/>
      <c r="E92" s="110"/>
      <c r="F92" s="110"/>
      <c r="G92" s="110"/>
      <c r="H92" s="112"/>
      <c r="I92" s="112"/>
      <c r="J92" s="112"/>
      <c r="K92" s="113"/>
      <c r="L92" s="114"/>
      <c r="M92" s="114"/>
      <c r="N92" s="110"/>
    </row>
    <row r="93" spans="1:14" s="44" customFormat="1" ht="12">
      <c r="A93" s="109"/>
      <c r="B93" s="110"/>
      <c r="C93" s="111"/>
      <c r="D93" s="110"/>
      <c r="E93" s="110"/>
      <c r="F93" s="110"/>
      <c r="G93" s="110"/>
      <c r="H93" s="112"/>
      <c r="I93" s="112"/>
      <c r="J93" s="112"/>
      <c r="K93" s="113"/>
      <c r="L93" s="114"/>
      <c r="M93" s="114"/>
      <c r="N93" s="110"/>
    </row>
    <row r="94" spans="1:14" s="44" customFormat="1" ht="12">
      <c r="A94" s="109"/>
      <c r="B94" s="110"/>
      <c r="C94" s="111"/>
      <c r="D94" s="110"/>
      <c r="E94" s="110"/>
      <c r="F94" s="110"/>
      <c r="G94" s="110"/>
      <c r="H94" s="112"/>
      <c r="I94" s="112"/>
      <c r="J94" s="112"/>
      <c r="K94" s="113"/>
      <c r="L94" s="114"/>
      <c r="M94" s="114"/>
      <c r="N94" s="110"/>
    </row>
    <row r="95" spans="1:14" s="44" customFormat="1" ht="12">
      <c r="A95" s="109"/>
      <c r="B95" s="110"/>
      <c r="C95" s="111"/>
      <c r="D95" s="110"/>
      <c r="E95" s="110"/>
      <c r="F95" s="110"/>
      <c r="G95" s="110"/>
      <c r="H95" s="112"/>
      <c r="I95" s="112"/>
      <c r="J95" s="112"/>
      <c r="K95" s="113"/>
      <c r="L95" s="114"/>
      <c r="M95" s="114"/>
      <c r="N95" s="110"/>
    </row>
    <row r="96" spans="1:14" s="44" customFormat="1" ht="12">
      <c r="A96" s="109"/>
      <c r="B96" s="110"/>
      <c r="C96" s="111"/>
      <c r="D96" s="110"/>
      <c r="E96" s="110"/>
      <c r="F96" s="110"/>
      <c r="G96" s="110"/>
      <c r="H96" s="112"/>
      <c r="I96" s="112"/>
      <c r="J96" s="112"/>
      <c r="K96" s="113"/>
      <c r="L96" s="114"/>
      <c r="M96" s="114"/>
      <c r="N96" s="110"/>
    </row>
    <row r="97" spans="1:14" s="44" customFormat="1" ht="12">
      <c r="A97" s="109"/>
      <c r="B97" s="110"/>
      <c r="C97" s="111"/>
      <c r="D97" s="110"/>
      <c r="E97" s="110"/>
      <c r="F97" s="110"/>
      <c r="G97" s="110"/>
      <c r="H97" s="112"/>
      <c r="I97" s="112"/>
      <c r="J97" s="112"/>
      <c r="K97" s="113"/>
      <c r="L97" s="114"/>
      <c r="M97" s="114"/>
      <c r="N97" s="110"/>
    </row>
    <row r="98" spans="1:14" s="121" customFormat="1">
      <c r="A98" s="115"/>
      <c r="B98" s="116"/>
      <c r="C98" s="117"/>
      <c r="D98" s="116"/>
      <c r="E98" s="116"/>
      <c r="F98" s="116"/>
      <c r="G98" s="116"/>
      <c r="H98" s="118"/>
      <c r="I98" s="118"/>
      <c r="J98" s="118"/>
      <c r="K98" s="119"/>
      <c r="L98" s="120"/>
      <c r="M98" s="120"/>
      <c r="N98" s="116"/>
    </row>
  </sheetData>
  <mergeCells count="23">
    <mergeCell ref="D1:F1"/>
    <mergeCell ref="D2:F2"/>
    <mergeCell ref="H18:I18"/>
    <mergeCell ref="H27:I27"/>
    <mergeCell ref="N7:N8"/>
    <mergeCell ref="D7:D8"/>
    <mergeCell ref="K3:L3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7:I47"/>
    <mergeCell ref="H56:I56"/>
    <mergeCell ref="H66:I66"/>
    <mergeCell ref="H78:I7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2017-06-24T13:13:16Z</cp:lastPrinted>
  <dcterms:created xsi:type="dcterms:W3CDTF">2016-09-01T14:49:18Z</dcterms:created>
  <dcterms:modified xsi:type="dcterms:W3CDTF">2017-07-11T12:54:08Z</dcterms:modified>
</cp:coreProperties>
</file>